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35" windowHeight="8130"/>
  </bookViews>
  <sheets>
    <sheet name="Sheet1" sheetId="1" r:id="rId1"/>
  </sheets>
  <definedNames>
    <definedName name="_xlnm.Print_Area" localSheetId="0">Sheet1!$A$1:$AK$16</definedName>
  </definedNames>
  <calcPr calcId="145621"/>
</workbook>
</file>

<file path=xl/calcChain.xml><?xml version="1.0" encoding="utf-8"?>
<calcChain xmlns="http://schemas.openxmlformats.org/spreadsheetml/2006/main">
  <c r="AB8" i="1" l="1"/>
  <c r="V8" i="1"/>
  <c r="P8" i="1"/>
  <c r="J8" i="1"/>
  <c r="D8" i="1"/>
  <c r="Z8" i="1"/>
  <c r="T8" i="1"/>
  <c r="N8" i="1"/>
  <c r="H8" i="1"/>
  <c r="B8" i="1"/>
  <c r="AD8" i="1" l="1"/>
  <c r="AE8" i="1" s="1"/>
  <c r="R8" i="1"/>
  <c r="S8" i="1" s="1"/>
  <c r="L8" i="1"/>
  <c r="M8" i="1" s="1"/>
  <c r="F8" i="1"/>
  <c r="G8" i="1" s="1"/>
  <c r="AF8" i="1"/>
  <c r="AH5" i="1"/>
  <c r="AF6" i="1"/>
  <c r="AF7" i="1"/>
  <c r="AF9" i="1"/>
  <c r="AF10" i="1"/>
  <c r="AF11" i="1"/>
  <c r="AF12" i="1"/>
  <c r="AF13" i="1"/>
  <c r="AF5" i="1"/>
  <c r="AB14" i="1"/>
  <c r="AC14" i="1" s="1"/>
  <c r="V14" i="1"/>
  <c r="W11" i="1" s="1"/>
  <c r="P14" i="1"/>
  <c r="Q12" i="1" s="1"/>
  <c r="J14" i="1"/>
  <c r="K9" i="1" s="1"/>
  <c r="D14" i="1"/>
  <c r="E13" i="1" s="1"/>
  <c r="Z14" i="1"/>
  <c r="AA6" i="1" s="1"/>
  <c r="AA5" i="1"/>
  <c r="T14" i="1"/>
  <c r="U7" i="1" s="1"/>
  <c r="N14" i="1"/>
  <c r="O5" i="1" s="1"/>
  <c r="H14" i="1"/>
  <c r="I10" i="1" s="1"/>
  <c r="B14" i="1"/>
  <c r="C13" i="1" s="1"/>
  <c r="AD9" i="1"/>
  <c r="AE9" i="1" s="1"/>
  <c r="F13" i="1"/>
  <c r="G13" i="1" s="1"/>
  <c r="L13" i="1"/>
  <c r="M13" i="1" s="1"/>
  <c r="R13" i="1"/>
  <c r="S13" i="1" s="1"/>
  <c r="X13" i="1"/>
  <c r="Y13" i="1" s="1"/>
  <c r="AD13" i="1"/>
  <c r="AE13" i="1" s="1"/>
  <c r="AH13" i="1"/>
  <c r="AH6" i="1"/>
  <c r="AH7" i="1"/>
  <c r="AH9" i="1"/>
  <c r="AH10" i="1"/>
  <c r="AH11" i="1"/>
  <c r="AH12" i="1"/>
  <c r="AD12" i="1"/>
  <c r="AE12" i="1" s="1"/>
  <c r="AD11" i="1"/>
  <c r="AE11" i="1" s="1"/>
  <c r="AD10" i="1"/>
  <c r="AE10" i="1" s="1"/>
  <c r="AD7" i="1"/>
  <c r="AE7" i="1" s="1"/>
  <c r="AD6" i="1"/>
  <c r="AE6" i="1" s="1"/>
  <c r="AD5" i="1"/>
  <c r="AE5" i="1" s="1"/>
  <c r="X12" i="1"/>
  <c r="Y12" i="1" s="1"/>
  <c r="X11" i="1"/>
  <c r="Y11" i="1" s="1"/>
  <c r="X10" i="1"/>
  <c r="Y10" i="1" s="1"/>
  <c r="X9" i="1"/>
  <c r="Y9" i="1" s="1"/>
  <c r="X7" i="1"/>
  <c r="Y7" i="1" s="1"/>
  <c r="X6" i="1"/>
  <c r="Y6" i="1" s="1"/>
  <c r="X5" i="1"/>
  <c r="Y5" i="1" s="1"/>
  <c r="R12" i="1"/>
  <c r="S12" i="1" s="1"/>
  <c r="R11" i="1"/>
  <c r="S11" i="1" s="1"/>
  <c r="R10" i="1"/>
  <c r="S10" i="1" s="1"/>
  <c r="R9" i="1"/>
  <c r="S9" i="1" s="1"/>
  <c r="R7" i="1"/>
  <c r="S7" i="1" s="1"/>
  <c r="R6" i="1"/>
  <c r="S6" i="1" s="1"/>
  <c r="R5" i="1"/>
  <c r="S5" i="1" s="1"/>
  <c r="L12" i="1"/>
  <c r="M12" i="1" s="1"/>
  <c r="L11" i="1"/>
  <c r="M11" i="1" s="1"/>
  <c r="L10" i="1"/>
  <c r="M10" i="1" s="1"/>
  <c r="L9" i="1"/>
  <c r="M9" i="1" s="1"/>
  <c r="L7" i="1"/>
  <c r="M7" i="1" s="1"/>
  <c r="L6" i="1"/>
  <c r="M6" i="1" s="1"/>
  <c r="L5" i="1"/>
  <c r="M5" i="1" s="1"/>
  <c r="F6" i="1"/>
  <c r="G6" i="1" s="1"/>
  <c r="F7" i="1"/>
  <c r="G7" i="1" s="1"/>
  <c r="F9" i="1"/>
  <c r="G9" i="1" s="1"/>
  <c r="F10" i="1"/>
  <c r="G10" i="1" s="1"/>
  <c r="F11" i="1"/>
  <c r="G11" i="1" s="1"/>
  <c r="F12" i="1"/>
  <c r="G12" i="1" s="1"/>
  <c r="F5" i="1"/>
  <c r="G5" i="1" s="1"/>
  <c r="AA8" i="1"/>
  <c r="AA13" i="1"/>
  <c r="AA10" i="1"/>
  <c r="I13" i="1"/>
  <c r="I7" i="1"/>
  <c r="E7" i="1"/>
  <c r="AA12" i="1"/>
  <c r="AA11" i="1" l="1"/>
  <c r="Q7" i="1"/>
  <c r="K13" i="1"/>
  <c r="Q8" i="1"/>
  <c r="Q5" i="1"/>
  <c r="Q11" i="1"/>
  <c r="K7" i="1"/>
  <c r="E10" i="1"/>
  <c r="W9" i="1"/>
  <c r="AC11" i="1"/>
  <c r="AC12" i="1"/>
  <c r="O12" i="1"/>
  <c r="K10" i="1"/>
  <c r="E12" i="1"/>
  <c r="K5" i="1"/>
  <c r="O10" i="1"/>
  <c r="AC6" i="1"/>
  <c r="E11" i="1"/>
  <c r="O8" i="1"/>
  <c r="O13" i="1"/>
  <c r="W7" i="1"/>
  <c r="E6" i="1"/>
  <c r="K6" i="1"/>
  <c r="E5" i="1"/>
  <c r="O14" i="1"/>
  <c r="U9" i="1"/>
  <c r="AJ6" i="1"/>
  <c r="AK6" i="1" s="1"/>
  <c r="O7" i="1"/>
  <c r="W8" i="1"/>
  <c r="W6" i="1"/>
  <c r="U12" i="1"/>
  <c r="X8" i="1"/>
  <c r="Y8" i="1" s="1"/>
  <c r="W13" i="1"/>
  <c r="L14" i="1"/>
  <c r="M14" i="1" s="1"/>
  <c r="W5" i="1"/>
  <c r="K14" i="1"/>
  <c r="W10" i="1"/>
  <c r="AC5" i="1"/>
  <c r="K8" i="1"/>
  <c r="I5" i="1"/>
  <c r="AJ5" i="1"/>
  <c r="AK5" i="1" s="1"/>
  <c r="AA7" i="1"/>
  <c r="K12" i="1"/>
  <c r="Q14" i="1"/>
  <c r="X14" i="1"/>
  <c r="Y14" i="1" s="1"/>
  <c r="W14" i="1"/>
  <c r="AC9" i="1"/>
  <c r="K11" i="1"/>
  <c r="I14" i="1"/>
  <c r="AA14" i="1"/>
  <c r="U5" i="1"/>
  <c r="W12" i="1"/>
  <c r="AJ9" i="1"/>
  <c r="AK9" i="1" s="1"/>
  <c r="AJ7" i="1"/>
  <c r="AK7" i="1" s="1"/>
  <c r="AJ11" i="1"/>
  <c r="AK11" i="1" s="1"/>
  <c r="AA9" i="1"/>
  <c r="U8" i="1"/>
  <c r="U10" i="1"/>
  <c r="O11" i="1"/>
  <c r="O9" i="1"/>
  <c r="R14" i="1"/>
  <c r="S14" i="1" s="1"/>
  <c r="O6" i="1"/>
  <c r="I9" i="1"/>
  <c r="AJ13" i="1"/>
  <c r="AK13" i="1" s="1"/>
  <c r="C11" i="1"/>
  <c r="C5" i="1"/>
  <c r="C7" i="1"/>
  <c r="C12" i="1"/>
  <c r="AJ12" i="1"/>
  <c r="AK12" i="1" s="1"/>
  <c r="C14" i="1"/>
  <c r="C9" i="1"/>
  <c r="AF14" i="1"/>
  <c r="AG9" i="1" s="1"/>
  <c r="C6" i="1"/>
  <c r="C10" i="1"/>
  <c r="AJ10" i="1"/>
  <c r="AK10" i="1" s="1"/>
  <c r="AG13" i="1"/>
  <c r="U14" i="1"/>
  <c r="AH14" i="1"/>
  <c r="AI13" i="1" s="1"/>
  <c r="Q6" i="1"/>
  <c r="Q13" i="1"/>
  <c r="AC7" i="1"/>
  <c r="AC10" i="1"/>
  <c r="AD14" i="1"/>
  <c r="AE14" i="1" s="1"/>
  <c r="E14" i="1"/>
  <c r="AH8" i="1"/>
  <c r="C8" i="1"/>
  <c r="I8" i="1"/>
  <c r="I6" i="1"/>
  <c r="U11" i="1"/>
  <c r="U13" i="1"/>
  <c r="Q10" i="1"/>
  <c r="Q9" i="1"/>
  <c r="AC13" i="1"/>
  <c r="AC8" i="1"/>
  <c r="E9" i="1"/>
  <c r="E8" i="1"/>
  <c r="F14" i="1"/>
  <c r="G14" i="1" s="1"/>
  <c r="I11" i="1"/>
  <c r="I12" i="1"/>
  <c r="U6" i="1"/>
  <c r="AI6" i="1" l="1"/>
  <c r="AG14" i="1"/>
  <c r="AG5" i="1"/>
  <c r="AG11" i="1"/>
  <c r="AG6" i="1"/>
  <c r="AG7" i="1"/>
  <c r="AG10" i="1"/>
  <c r="AG8" i="1"/>
  <c r="AG12" i="1"/>
  <c r="AI8" i="1"/>
  <c r="AJ8" i="1"/>
  <c r="AK8" i="1" s="1"/>
  <c r="AI10" i="1"/>
  <c r="AI14" i="1"/>
  <c r="AI5" i="1"/>
  <c r="AI12" i="1"/>
  <c r="AJ14" i="1"/>
  <c r="AK14" i="1" s="1"/>
  <c r="AI11" i="1"/>
  <c r="AI9" i="1"/>
  <c r="AI7" i="1"/>
</calcChain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<sst xmlns="http://schemas.openxmlformats.org/spreadsheetml/2006/main" count="27" uniqueCount="22">
  <si>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</si>
  <si>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</si>
  <si>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</si>
  <si>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</si>
  <si>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</si>
  <si>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</si>
  <si>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</si>
  <si>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</si>
  <si>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</si>
  <si>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</si>
  <si>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</si>
  <si>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</si>
  <si>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</si>
  <si>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</si>
  <si>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</si>
  <si>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</si>
  <si>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</si>
  <si>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</si>
  <si>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</si>
  <si>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</si>
  <si>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</si>
  <si>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 xml:space="preserve">                     ΚΑΤΑ ΤΟΝ ΜΑΡΤΙΟ ΤΟΥ 2014 ΚΑΙ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</si>
</sst>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  <charset val="161"/>
    </font>
    <font>
      <sz val="11"/>
      <color indexed="14"/>
      <name val="Calibri"/>
      <family val="2"/>
      <charset val="161"/>
    </font>
    <font>
      <sz val="10"/>
      <name val="Arial Greek"/>
    </font>
    <font>
      <sz val="11"/>
      <color indexed="53"/>
      <name val="Calibri"/>
      <family val="2"/>
    </font>
    <font>
      <sz val="11"/>
      <color indexed="53"/>
      <name val="Calibri"/>
      <family val="2"/>
      <charset val="161"/>
    </font>
    <font>
      <b/>
      <sz val="9"/>
      <name val="Arial"/>
      <family val="2"/>
      <charset val="161"/>
    </font>
    <font>
      <b/>
      <sz val="11"/>
      <color indexed="1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Fill="1" applyBorder="1"/>
    <xf numFmtId="0" fontId="6" fillId="0" borderId="0" xfId="0" applyFont="1"/>
    <xf numFmtId="0" fontId="2" fillId="0" borderId="0" xfId="0" applyFont="1"/>
    <xf numFmtId="0" fontId="3" fillId="0" borderId="2" xfId="0" applyFont="1" applyFill="1" applyBorder="1"/>
    <xf numFmtId="0" fontId="7" fillId="0" borderId="0" xfId="0" applyFont="1"/>
    <xf numFmtId="0" fontId="8" fillId="0" borderId="0" xfId="0" applyFont="1"/>
    <xf numFmtId="9" fontId="6" fillId="0" borderId="0" xfId="0" applyNumberFormat="1" applyFont="1"/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13" fillId="0" borderId="0" xfId="0" applyFont="1"/>
    <xf numFmtId="1" fontId="12" fillId="0" borderId="3" xfId="0" applyNumberFormat="1" applyFont="1" applyFill="1" applyBorder="1"/>
    <xf numFmtId="9" fontId="3" fillId="2" borderId="4" xfId="1" applyFont="1" applyFill="1" applyBorder="1"/>
    <xf numFmtId="9" fontId="3" fillId="3" borderId="4" xfId="1" applyFont="1" applyFill="1" applyBorder="1"/>
    <xf numFmtId="9" fontId="2" fillId="0" borderId="5" xfId="1" applyFont="1" applyFill="1" applyBorder="1"/>
    <xf numFmtId="1" fontId="3" fillId="2" borderId="4" xfId="1" applyNumberFormat="1" applyFont="1" applyFill="1" applyBorder="1"/>
    <xf numFmtId="1" fontId="3" fillId="3" borderId="4" xfId="1" applyNumberFormat="1" applyFont="1" applyFill="1" applyBorder="1"/>
    <xf numFmtId="1" fontId="2" fillId="0" borderId="5" xfId="1" applyNumberFormat="1" applyFont="1" applyFill="1" applyBorder="1"/>
    <xf numFmtId="0" fontId="6" fillId="0" borderId="4" xfId="0" applyFont="1" applyBorder="1"/>
    <xf numFmtId="9" fontId="2" fillId="0" borderId="6" xfId="1" applyFont="1" applyFill="1" applyBorder="1"/>
    <xf numFmtId="9" fontId="3" fillId="2" borderId="4" xfId="1" applyNumberFormat="1" applyFont="1" applyFill="1" applyBorder="1"/>
    <xf numFmtId="9" fontId="3" fillId="0" borderId="7" xfId="1" applyFont="1" applyFill="1" applyBorder="1"/>
    <xf numFmtId="9" fontId="3" fillId="3" borderId="7" xfId="1" applyFont="1" applyFill="1" applyBorder="1"/>
    <xf numFmtId="9" fontId="2" fillId="0" borderId="8" xfId="1" applyFont="1" applyFill="1" applyBorder="1"/>
    <xf numFmtId="9" fontId="2" fillId="0" borderId="9" xfId="1" applyFont="1" applyFill="1" applyBorder="1"/>
    <xf numFmtId="9" fontId="3" fillId="0" borderId="10" xfId="1" applyFont="1" applyFill="1" applyBorder="1"/>
    <xf numFmtId="9" fontId="2" fillId="0" borderId="11" xfId="1" applyFont="1" applyFill="1" applyBorder="1"/>
    <xf numFmtId="0" fontId="12" fillId="0" borderId="23" xfId="0" applyFont="1" applyFill="1" applyBorder="1"/>
    <xf numFmtId="1" fontId="2" fillId="0" borderId="3" xfId="1" applyNumberFormat="1" applyFont="1" applyFill="1" applyBorder="1"/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3" fillId="4" borderId="4" xfId="0" applyFont="1" applyFill="1" applyBorder="1"/>
    <xf numFmtId="9" fontId="2" fillId="2" borderId="4" xfId="1" applyFont="1" applyFill="1" applyBorder="1"/>
    <xf numFmtId="0" fontId="6" fillId="2" borderId="4" xfId="0" applyFont="1" applyFill="1" applyBorder="1"/>
    <xf numFmtId="1" fontId="2" fillId="2" borderId="4" xfId="1" applyNumberFormat="1" applyFont="1" applyFill="1" applyBorder="1"/>
    <xf numFmtId="0" fontId="0" fillId="5" borderId="4" xfId="0" applyFill="1" applyBorder="1"/>
    <xf numFmtId="0" fontId="3" fillId="6" borderId="4" xfId="0" applyFont="1" applyFill="1" applyBorder="1"/>
    <xf numFmtId="0" fontId="0" fillId="0" borderId="4" xfId="0" applyBorder="1"/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"/>
  <sheetViews>
    <sheetView tabSelected="1" zoomScale="80" zoomScaleNormal="80" workbookViewId="0">
      <selection activeCell="L18" sqref="L18"/>
    </sheetView>
  </sheetViews>
  <sheetFormatPr defaultRowHeight="15" x14ac:dyDescent="0.25"/>
  <cols>
    <col min="1" max="1" width="18.42578125" customWidth="1"/>
    <col min="2" max="2" width="8.7109375" style="10" customWidth="1"/>
    <col min="3" max="3" width="7.7109375" customWidth="1"/>
    <col min="4" max="4" width="7.140625" customWidth="1"/>
    <col min="5" max="5" width="8" customWidth="1"/>
    <col min="6" max="7" width="7.5703125" customWidth="1"/>
    <col min="8" max="8" width="7.42578125" style="10" customWidth="1"/>
    <col min="9" max="9" width="6.140625" customWidth="1"/>
    <col min="10" max="10" width="6.42578125" customWidth="1"/>
    <col min="11" max="11" width="7.7109375" bestFit="1" customWidth="1"/>
    <col min="12" max="12" width="7.7109375" customWidth="1"/>
    <col min="13" max="13" width="7.28515625" customWidth="1"/>
    <col min="14" max="14" width="7.7109375" style="10" customWidth="1"/>
    <col min="15" max="15" width="6.5703125" bestFit="1" customWidth="1"/>
    <col min="16" max="16" width="7.5703125" customWidth="1"/>
    <col min="17" max="17" width="7.7109375" bestFit="1" customWidth="1"/>
    <col min="18" max="18" width="6.28515625" bestFit="1" customWidth="1"/>
    <col min="19" max="19" width="7.28515625" customWidth="1"/>
    <col min="20" max="20" width="7.42578125" style="10" customWidth="1"/>
    <col min="21" max="21" width="6.5703125" customWidth="1"/>
    <col min="22" max="22" width="8.28515625" customWidth="1"/>
    <col min="23" max="23" width="7.7109375" bestFit="1" customWidth="1"/>
    <col min="24" max="24" width="7.42578125" customWidth="1"/>
    <col min="25" max="25" width="7.85546875" customWidth="1"/>
    <col min="26" max="26" width="6.28515625" style="10" customWidth="1"/>
    <col min="27" max="27" width="6.7109375" customWidth="1"/>
    <col min="28" max="28" width="7.42578125" customWidth="1"/>
    <col min="29" max="29" width="7.7109375" bestFit="1" customWidth="1"/>
    <col min="30" max="30" width="6.28515625" bestFit="1" customWidth="1"/>
    <col min="31" max="31" width="7.28515625" customWidth="1"/>
    <col min="32" max="32" width="8.28515625" customWidth="1"/>
    <col min="33" max="33" width="6.85546875" customWidth="1"/>
    <col min="34" max="34" width="7.85546875" customWidth="1"/>
    <col min="35" max="36" width="7.28515625" bestFit="1" customWidth="1"/>
    <col min="37" max="37" width="7.7109375" customWidth="1"/>
  </cols>
  <sheetData>
    <row r="1" spans="1:39" x14ac:dyDescent="0.25">
      <c r="A1" s="1" t="s">
        <v>16</v>
      </c>
      <c r="C1" s="3"/>
      <c r="D1" s="3"/>
      <c r="E1" s="3"/>
      <c r="F1" s="3"/>
      <c r="G1" s="3"/>
      <c r="I1" s="3"/>
      <c r="J1" s="3"/>
      <c r="K1" s="3"/>
      <c r="L1" s="3"/>
      <c r="M1" s="6"/>
      <c r="N1" s="11"/>
      <c r="O1" s="6"/>
      <c r="P1" s="6"/>
      <c r="Q1" s="6"/>
      <c r="R1" s="6"/>
      <c r="S1" s="6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9" ht="15.75" thickBot="1" x14ac:dyDescent="0.3">
      <c r="A2" s="4" t="s">
        <v>21</v>
      </c>
      <c r="C2" s="3"/>
      <c r="D2" s="3"/>
      <c r="E2" s="3"/>
      <c r="F2" s="3"/>
      <c r="G2" s="3"/>
      <c r="I2" s="3"/>
      <c r="J2" s="3"/>
      <c r="K2" s="3"/>
      <c r="L2" s="3"/>
      <c r="M2" s="7"/>
      <c r="N2" s="11"/>
      <c r="O2" s="7"/>
      <c r="P2" s="7"/>
      <c r="Q2" s="7"/>
      <c r="R2" s="7"/>
      <c r="S2" s="7"/>
      <c r="U2" s="3"/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9" ht="29.25" customHeight="1" thickBot="1" x14ac:dyDescent="0.3">
      <c r="A3" s="2"/>
      <c r="B3" s="44" t="s">
        <v>0</v>
      </c>
      <c r="C3" s="45"/>
      <c r="D3" s="45"/>
      <c r="E3" s="45"/>
      <c r="F3" s="45"/>
      <c r="G3" s="46"/>
      <c r="H3" s="44" t="s">
        <v>20</v>
      </c>
      <c r="I3" s="45"/>
      <c r="J3" s="45"/>
      <c r="K3" s="45"/>
      <c r="L3" s="45"/>
      <c r="M3" s="46"/>
      <c r="N3" s="41" t="s">
        <v>17</v>
      </c>
      <c r="O3" s="42"/>
      <c r="P3" s="42"/>
      <c r="Q3" s="42"/>
      <c r="R3" s="42"/>
      <c r="S3" s="43"/>
      <c r="T3" s="41" t="s">
        <v>1</v>
      </c>
      <c r="U3" s="42"/>
      <c r="V3" s="42"/>
      <c r="W3" s="42"/>
      <c r="X3" s="42"/>
      <c r="Y3" s="43"/>
      <c r="Z3" s="41" t="s">
        <v>2</v>
      </c>
      <c r="AA3" s="42"/>
      <c r="AB3" s="42"/>
      <c r="AC3" s="42"/>
      <c r="AD3" s="42"/>
      <c r="AE3" s="43"/>
      <c r="AF3" s="41" t="s">
        <v>3</v>
      </c>
      <c r="AG3" s="42"/>
      <c r="AH3" s="42"/>
      <c r="AI3" s="42"/>
      <c r="AJ3" s="42"/>
      <c r="AK3" s="43"/>
    </row>
    <row r="4" spans="1:39" ht="15.75" thickBot="1" x14ac:dyDescent="0.3">
      <c r="A4" s="5"/>
      <c r="B4" s="47">
        <v>2014</v>
      </c>
      <c r="C4" s="48"/>
      <c r="D4" s="47">
        <v>2015</v>
      </c>
      <c r="E4" s="48"/>
      <c r="F4" s="47" t="s">
        <v>4</v>
      </c>
      <c r="G4" s="49"/>
      <c r="H4" s="47">
        <v>2014</v>
      </c>
      <c r="I4" s="48"/>
      <c r="J4" s="47">
        <v>2015</v>
      </c>
      <c r="K4" s="48"/>
      <c r="L4" s="47" t="s">
        <v>4</v>
      </c>
      <c r="M4" s="49"/>
      <c r="N4" s="47">
        <v>2014</v>
      </c>
      <c r="O4" s="48"/>
      <c r="P4" s="47">
        <v>2015</v>
      </c>
      <c r="Q4" s="48"/>
      <c r="R4" s="47" t="s">
        <v>4</v>
      </c>
      <c r="S4" s="49"/>
      <c r="T4" s="47">
        <v>2014</v>
      </c>
      <c r="U4" s="48"/>
      <c r="V4" s="47">
        <v>2015</v>
      </c>
      <c r="W4" s="48"/>
      <c r="X4" s="47" t="s">
        <v>4</v>
      </c>
      <c r="Y4" s="49"/>
      <c r="Z4" s="53">
        <v>2014</v>
      </c>
      <c r="AA4" s="54"/>
      <c r="AB4" s="47">
        <v>2015</v>
      </c>
      <c r="AC4" s="49"/>
      <c r="AD4" s="47" t="s">
        <v>4</v>
      </c>
      <c r="AE4" s="49"/>
      <c r="AF4" s="47">
        <v>2014</v>
      </c>
      <c r="AG4" s="48"/>
      <c r="AH4" s="47">
        <v>2015</v>
      </c>
      <c r="AI4" s="49"/>
      <c r="AJ4" s="51" t="s">
        <v>4</v>
      </c>
      <c r="AK4" s="52"/>
    </row>
    <row r="5" spans="1:39" ht="26.25" customHeight="1" x14ac:dyDescent="0.25">
      <c r="A5" s="31" t="s">
        <v>8</v>
      </c>
      <c r="B5" s="38">
        <v>14191</v>
      </c>
      <c r="C5" s="14">
        <f>B5/B14</f>
        <v>0.84294624294624299</v>
      </c>
      <c r="D5" s="40">
        <v>11785</v>
      </c>
      <c r="E5" s="14">
        <f>D5/D14</f>
        <v>0.84028520499108739</v>
      </c>
      <c r="F5" s="17">
        <f>D5-B5</f>
        <v>-2406</v>
      </c>
      <c r="G5" s="14">
        <f>F5/B5</f>
        <v>-0.16954407723204848</v>
      </c>
      <c r="H5" s="38">
        <v>8098</v>
      </c>
      <c r="I5" s="14">
        <f>H5/H14</f>
        <v>0.80067233537670557</v>
      </c>
      <c r="J5" s="40">
        <v>7532</v>
      </c>
      <c r="K5" s="14">
        <f>J5/J14</f>
        <v>0.79367755532139095</v>
      </c>
      <c r="L5" s="17">
        <f>J5-H5</f>
        <v>-566</v>
      </c>
      <c r="M5" s="14">
        <f>L5/H5</f>
        <v>-6.9893800938503337E-2</v>
      </c>
      <c r="N5" s="38">
        <v>3574</v>
      </c>
      <c r="O5" s="14">
        <f>N5/N14</f>
        <v>0.64466089466089471</v>
      </c>
      <c r="P5" s="40">
        <v>3514</v>
      </c>
      <c r="Q5" s="14">
        <f>P5/P14</f>
        <v>0.63008786085709168</v>
      </c>
      <c r="R5" s="17">
        <f>P5-N5</f>
        <v>-60</v>
      </c>
      <c r="S5" s="14">
        <f>R5/N5</f>
        <v>-1.6787912702853944E-2</v>
      </c>
      <c r="T5" s="38">
        <v>11255</v>
      </c>
      <c r="U5" s="14">
        <f>T5/T14</f>
        <v>0.81741593434526838</v>
      </c>
      <c r="V5" s="40">
        <v>9808</v>
      </c>
      <c r="W5" s="14">
        <f>V5/V14</f>
        <v>0.79616852017209194</v>
      </c>
      <c r="X5" s="17">
        <f>V5-T5</f>
        <v>-1447</v>
      </c>
      <c r="Y5" s="14">
        <f>X5/T5</f>
        <v>-0.12856508218569523</v>
      </c>
      <c r="Z5" s="38">
        <v>4027</v>
      </c>
      <c r="AA5" s="14">
        <f>Z5/Z14</f>
        <v>0.6185867895545315</v>
      </c>
      <c r="AB5" s="40">
        <v>3771</v>
      </c>
      <c r="AC5" s="14">
        <f>AB5/AB14</f>
        <v>0.58720024914356894</v>
      </c>
      <c r="AD5" s="17">
        <f>AB5-Z5</f>
        <v>-256</v>
      </c>
      <c r="AE5" s="14">
        <f>AD5/Z5</f>
        <v>-6.3570896448969461E-2</v>
      </c>
      <c r="AF5" s="17">
        <f>SUM(B5,H5,N5,T5,Z5)</f>
        <v>41145</v>
      </c>
      <c r="AG5" s="14">
        <f>AF5/AF14</f>
        <v>0.77967482756006978</v>
      </c>
      <c r="AH5" s="17">
        <f>SUM(D5,J5,P5,V5,AB5)</f>
        <v>36410</v>
      </c>
      <c r="AI5" s="22">
        <f>AH5/AH14</f>
        <v>0.76118997344929229</v>
      </c>
      <c r="AJ5" s="17">
        <f>AH5-AF5</f>
        <v>-4735</v>
      </c>
      <c r="AK5" s="27">
        <f>AJ5/AF5</f>
        <v>-0.11508081176327623</v>
      </c>
      <c r="AL5" s="3"/>
      <c r="AM5" s="3"/>
    </row>
    <row r="6" spans="1:39" ht="26.25" customHeight="1" x14ac:dyDescent="0.25">
      <c r="A6" s="32" t="s">
        <v>6</v>
      </c>
      <c r="B6" s="38">
        <v>1460</v>
      </c>
      <c r="C6" s="14">
        <f>B6/B14</f>
        <v>8.6724086724086727E-2</v>
      </c>
      <c r="D6" s="40">
        <v>1157</v>
      </c>
      <c r="E6" s="14">
        <f>D6/D14</f>
        <v>8.2495543672014254E-2</v>
      </c>
      <c r="F6" s="17">
        <f t="shared" ref="F6:F14" si="0">D6-B6</f>
        <v>-303</v>
      </c>
      <c r="G6" s="14">
        <f t="shared" ref="G6:G14" si="1">F6/B6</f>
        <v>-0.20753424657534247</v>
      </c>
      <c r="H6" s="38">
        <v>1270</v>
      </c>
      <c r="I6" s="14">
        <f>H6/H14</f>
        <v>0.12556851888471426</v>
      </c>
      <c r="J6" s="40">
        <v>1243</v>
      </c>
      <c r="K6" s="14">
        <f>J6/J14</f>
        <v>0.1309799789251844</v>
      </c>
      <c r="L6" s="17">
        <f t="shared" ref="L6:L14" si="2">J6-H6</f>
        <v>-27</v>
      </c>
      <c r="M6" s="14">
        <f t="shared" ref="M6:M14" si="3">L6/H6</f>
        <v>-2.1259842519685039E-2</v>
      </c>
      <c r="N6" s="38">
        <v>1667</v>
      </c>
      <c r="O6" s="14">
        <f>N6/N14</f>
        <v>0.30068542568542567</v>
      </c>
      <c r="P6" s="40">
        <v>1724</v>
      </c>
      <c r="Q6" s="14">
        <f>P6/P14</f>
        <v>0.3091267706652322</v>
      </c>
      <c r="R6" s="17">
        <f t="shared" ref="R6:R14" si="4">P6-N6</f>
        <v>57</v>
      </c>
      <c r="S6" s="14">
        <f t="shared" ref="S6:S14" si="5">R6/N6</f>
        <v>3.4193161367726453E-2</v>
      </c>
      <c r="T6" s="38">
        <v>1685</v>
      </c>
      <c r="U6" s="14">
        <f>T6/T14</f>
        <v>0.12237635267630184</v>
      </c>
      <c r="V6" s="40">
        <v>1532</v>
      </c>
      <c r="W6" s="14">
        <f>V6/V14</f>
        <v>0.12436074356684795</v>
      </c>
      <c r="X6" s="17">
        <f t="shared" ref="X6:X14" si="6">V6-T6</f>
        <v>-153</v>
      </c>
      <c r="Y6" s="14">
        <f t="shared" ref="Y6:Y14" si="7">X6/T6</f>
        <v>-9.0801186943620174E-2</v>
      </c>
      <c r="Z6" s="38">
        <v>1382</v>
      </c>
      <c r="AA6" s="14">
        <f>Z6/Z14</f>
        <v>0.21228878648233487</v>
      </c>
      <c r="AB6" s="40">
        <v>1369</v>
      </c>
      <c r="AC6" s="14">
        <f>AB6/AB14</f>
        <v>0.21317346620990346</v>
      </c>
      <c r="AD6" s="17">
        <f t="shared" ref="AD6:AD14" si="8">AB6-Z6</f>
        <v>-13</v>
      </c>
      <c r="AE6" s="14">
        <f t="shared" ref="AE6:AE14" si="9">AD6/Z6</f>
        <v>-9.4066570188133143E-3</v>
      </c>
      <c r="AF6" s="17">
        <f t="shared" ref="AF6:AF13" si="10">SUM(B6,H6,N6,T6,Z6)</f>
        <v>7464</v>
      </c>
      <c r="AG6" s="14">
        <f>AF6/AF14</f>
        <v>0.14143864170393391</v>
      </c>
      <c r="AH6" s="17">
        <f t="shared" ref="AH6:AH13" si="11">D6+J6+P6+V6+AB6</f>
        <v>7025</v>
      </c>
      <c r="AI6" s="22">
        <f>AH6/AH14</f>
        <v>0.14686513494867559</v>
      </c>
      <c r="AJ6" s="17">
        <f t="shared" ref="AJ6:AJ14" si="12">AH6-AF6</f>
        <v>-439</v>
      </c>
      <c r="AK6" s="23">
        <f t="shared" ref="AK6:AK14" si="13">AJ6/AF6</f>
        <v>-5.8815648445873524E-2</v>
      </c>
      <c r="AL6" s="3"/>
      <c r="AM6" s="3"/>
    </row>
    <row r="7" spans="1:39" ht="18" customHeight="1" x14ac:dyDescent="0.25">
      <c r="A7" s="32" t="s">
        <v>7</v>
      </c>
      <c r="B7" s="38">
        <v>538</v>
      </c>
      <c r="C7" s="14">
        <f>B7/B14</f>
        <v>3.1957231957231956E-2</v>
      </c>
      <c r="D7" s="40">
        <v>509</v>
      </c>
      <c r="E7" s="14">
        <f>D7/D14</f>
        <v>3.6292335115864528E-2</v>
      </c>
      <c r="F7" s="17">
        <f t="shared" si="0"/>
        <v>-29</v>
      </c>
      <c r="G7" s="14">
        <f t="shared" si="1"/>
        <v>-5.3903345724907063E-2</v>
      </c>
      <c r="H7" s="38">
        <v>229</v>
      </c>
      <c r="I7" s="14">
        <f>H7/H14</f>
        <v>2.2641882539054775E-2</v>
      </c>
      <c r="J7" s="40">
        <v>227</v>
      </c>
      <c r="K7" s="14">
        <f>J7/J14</f>
        <v>2.3919915700737617E-2</v>
      </c>
      <c r="L7" s="17">
        <f t="shared" si="2"/>
        <v>-2</v>
      </c>
      <c r="M7" s="14">
        <f t="shared" si="3"/>
        <v>-8.7336244541484712E-3</v>
      </c>
      <c r="N7" s="38">
        <v>77</v>
      </c>
      <c r="O7" s="14">
        <f>N7/N14</f>
        <v>1.3888888888888888E-2</v>
      </c>
      <c r="P7" s="40">
        <v>98</v>
      </c>
      <c r="Q7" s="14">
        <f>P7/P14</f>
        <v>1.7572171418325264E-2</v>
      </c>
      <c r="R7" s="17">
        <f t="shared" si="4"/>
        <v>21</v>
      </c>
      <c r="S7" s="14">
        <f t="shared" si="5"/>
        <v>0.27272727272727271</v>
      </c>
      <c r="T7" s="38">
        <v>260</v>
      </c>
      <c r="U7" s="14">
        <f>T7/T14</f>
        <v>1.8882998039073281E-2</v>
      </c>
      <c r="V7" s="40">
        <v>279</v>
      </c>
      <c r="W7" s="14">
        <f>V7/V14</f>
        <v>2.2647942203100901E-2</v>
      </c>
      <c r="X7" s="17">
        <f t="shared" si="6"/>
        <v>19</v>
      </c>
      <c r="Y7" s="14">
        <f t="shared" si="7"/>
        <v>7.3076923076923081E-2</v>
      </c>
      <c r="Z7" s="38">
        <v>772</v>
      </c>
      <c r="AA7" s="14">
        <f>Z7/Z14</f>
        <v>0.11858678955453149</v>
      </c>
      <c r="AB7" s="40">
        <v>776</v>
      </c>
      <c r="AC7" s="14">
        <f>AB7/AB14</f>
        <v>0.12083463095608844</v>
      </c>
      <c r="AD7" s="17">
        <f t="shared" si="8"/>
        <v>4</v>
      </c>
      <c r="AE7" s="14">
        <f t="shared" si="9"/>
        <v>5.1813471502590676E-3</v>
      </c>
      <c r="AF7" s="17">
        <f t="shared" si="10"/>
        <v>1876</v>
      </c>
      <c r="AG7" s="14">
        <f>AF7/AF14</f>
        <v>3.5549154854847269E-2</v>
      </c>
      <c r="AH7" s="17">
        <f t="shared" si="11"/>
        <v>1889</v>
      </c>
      <c r="AI7" s="22">
        <f>AH7/AH14</f>
        <v>3.9491564401145651E-2</v>
      </c>
      <c r="AJ7" s="17">
        <f t="shared" si="12"/>
        <v>13</v>
      </c>
      <c r="AK7" s="23">
        <f t="shared" si="13"/>
        <v>6.9296375266524523E-3</v>
      </c>
      <c r="AL7" s="3"/>
      <c r="AM7" s="3"/>
    </row>
    <row r="8" spans="1:39" ht="29.25" customHeight="1" x14ac:dyDescent="0.25">
      <c r="A8" s="33" t="s">
        <v>13</v>
      </c>
      <c r="B8" s="39">
        <f>SUM(B6,B7)</f>
        <v>1998</v>
      </c>
      <c r="C8" s="15">
        <f>B8/B14</f>
        <v>0.11868131868131868</v>
      </c>
      <c r="D8" s="39">
        <f>SUM(D6,D7)</f>
        <v>1666</v>
      </c>
      <c r="E8" s="15">
        <f>D8/D14</f>
        <v>0.11878787878787879</v>
      </c>
      <c r="F8" s="18">
        <f t="shared" si="0"/>
        <v>-332</v>
      </c>
      <c r="G8" s="15">
        <f t="shared" si="1"/>
        <v>-0.16616616616616617</v>
      </c>
      <c r="H8" s="39">
        <f>SUM(H6,H7)</f>
        <v>1499</v>
      </c>
      <c r="I8" s="15">
        <f>H8/H14</f>
        <v>0.14821040142376904</v>
      </c>
      <c r="J8" s="39">
        <f>SUM(J6,J7)</f>
        <v>1470</v>
      </c>
      <c r="K8" s="15">
        <f>J8/J14</f>
        <v>0.15489989462592202</v>
      </c>
      <c r="L8" s="18">
        <f t="shared" si="2"/>
        <v>-29</v>
      </c>
      <c r="M8" s="15">
        <f t="shared" si="3"/>
        <v>-1.9346230820547032E-2</v>
      </c>
      <c r="N8" s="39">
        <f>SUM(N6,N7)</f>
        <v>1744</v>
      </c>
      <c r="O8" s="15">
        <f>N8/N14</f>
        <v>0.31457431457431456</v>
      </c>
      <c r="P8" s="39">
        <f>SUM(P6,P7)</f>
        <v>1822</v>
      </c>
      <c r="Q8" s="15">
        <f>P8/P14</f>
        <v>0.32669894208355749</v>
      </c>
      <c r="R8" s="18">
        <f t="shared" si="4"/>
        <v>78</v>
      </c>
      <c r="S8" s="15">
        <f t="shared" si="5"/>
        <v>4.4724770642201837E-2</v>
      </c>
      <c r="T8" s="39">
        <f>SUM(T6,T7)</f>
        <v>1945</v>
      </c>
      <c r="U8" s="15">
        <f>T8/T14</f>
        <v>0.14125935071537513</v>
      </c>
      <c r="V8" s="39">
        <f>SUM(V6,V7)</f>
        <v>1811</v>
      </c>
      <c r="W8" s="15">
        <f>V8/V14</f>
        <v>0.14700868576994885</v>
      </c>
      <c r="X8" s="18">
        <f t="shared" si="6"/>
        <v>-134</v>
      </c>
      <c r="Y8" s="15">
        <f t="shared" si="7"/>
        <v>-6.8894601542416459E-2</v>
      </c>
      <c r="Z8" s="39">
        <f>SUM(Z6,Z7)</f>
        <v>2154</v>
      </c>
      <c r="AA8" s="15">
        <f>Z8/Z14</f>
        <v>0.33087557603686635</v>
      </c>
      <c r="AB8" s="39">
        <f>SUM(AB6,AB7)</f>
        <v>2145</v>
      </c>
      <c r="AC8" s="15">
        <f>AB8/AB14</f>
        <v>0.33400809716599189</v>
      </c>
      <c r="AD8" s="18">
        <f t="shared" si="8"/>
        <v>-9</v>
      </c>
      <c r="AE8" s="15">
        <f t="shared" si="9"/>
        <v>-4.178272980501393E-3</v>
      </c>
      <c r="AF8" s="34">
        <f t="shared" si="10"/>
        <v>9340</v>
      </c>
      <c r="AG8" s="15">
        <f>AF8/AF14</f>
        <v>0.17698779655878116</v>
      </c>
      <c r="AH8" s="18">
        <f t="shared" si="11"/>
        <v>8914</v>
      </c>
      <c r="AI8" s="15">
        <f>AH8/AH14</f>
        <v>0.18635669934982124</v>
      </c>
      <c r="AJ8" s="18">
        <f t="shared" si="12"/>
        <v>-426</v>
      </c>
      <c r="AK8" s="24">
        <f t="shared" si="13"/>
        <v>-4.5610278372591004E-2</v>
      </c>
      <c r="AL8" s="3"/>
      <c r="AM8" s="3"/>
    </row>
    <row r="9" spans="1:39" ht="17.25" customHeight="1" x14ac:dyDescent="0.25">
      <c r="A9" s="31" t="s">
        <v>9</v>
      </c>
      <c r="B9" s="38">
        <v>118</v>
      </c>
      <c r="C9" s="14">
        <f>B9/B14</f>
        <v>7.0092070092070092E-3</v>
      </c>
      <c r="D9" s="40">
        <v>50</v>
      </c>
      <c r="E9" s="14">
        <f>D9/D14</f>
        <v>3.5650623885918001E-3</v>
      </c>
      <c r="F9" s="17">
        <f t="shared" si="0"/>
        <v>-68</v>
      </c>
      <c r="G9" s="14">
        <f t="shared" si="1"/>
        <v>-0.57627118644067798</v>
      </c>
      <c r="H9" s="38">
        <v>71</v>
      </c>
      <c r="I9" s="14">
        <f>H9/H14</f>
        <v>7.0199723156021358E-3</v>
      </c>
      <c r="J9" s="40">
        <v>55</v>
      </c>
      <c r="K9" s="14">
        <f>J9/J14</f>
        <v>5.795574288724974E-3</v>
      </c>
      <c r="L9" s="17">
        <f t="shared" si="2"/>
        <v>-16</v>
      </c>
      <c r="M9" s="14">
        <f t="shared" si="3"/>
        <v>-0.22535211267605634</v>
      </c>
      <c r="N9" s="38">
        <v>36</v>
      </c>
      <c r="O9" s="14">
        <f>N9/N14</f>
        <v>6.4935064935064939E-3</v>
      </c>
      <c r="P9" s="40">
        <v>21</v>
      </c>
      <c r="Q9" s="14">
        <f>P9/P14</f>
        <v>3.7654653039268424E-3</v>
      </c>
      <c r="R9" s="17">
        <f t="shared" si="4"/>
        <v>-15</v>
      </c>
      <c r="S9" s="14">
        <f t="shared" si="5"/>
        <v>-0.41666666666666669</v>
      </c>
      <c r="T9" s="38">
        <v>39</v>
      </c>
      <c r="U9" s="14">
        <f>T9/T14</f>
        <v>2.832449705860992E-3</v>
      </c>
      <c r="V9" s="40">
        <v>44</v>
      </c>
      <c r="W9" s="14">
        <f>V9/V14</f>
        <v>3.5717184836431526E-3</v>
      </c>
      <c r="X9" s="17">
        <f t="shared" si="6"/>
        <v>5</v>
      </c>
      <c r="Y9" s="14">
        <f t="shared" si="7"/>
        <v>0.12820512820512819</v>
      </c>
      <c r="Z9" s="38">
        <v>47</v>
      </c>
      <c r="AA9" s="14">
        <f>Z9/Z14</f>
        <v>7.2196620583717362E-3</v>
      </c>
      <c r="AB9" s="40">
        <v>47</v>
      </c>
      <c r="AC9" s="14">
        <f>AB9/AB14</f>
        <v>7.3185923388352538E-3</v>
      </c>
      <c r="AD9" s="17">
        <f t="shared" si="8"/>
        <v>0</v>
      </c>
      <c r="AE9" s="14">
        <f t="shared" si="9"/>
        <v>0</v>
      </c>
      <c r="AF9" s="17">
        <f t="shared" si="10"/>
        <v>311</v>
      </c>
      <c r="AG9" s="14">
        <f>AF9/AF14</f>
        <v>5.8932767376639128E-3</v>
      </c>
      <c r="AH9" s="17">
        <f t="shared" si="11"/>
        <v>217</v>
      </c>
      <c r="AI9" s="22">
        <f>AH9/AH14</f>
        <v>4.5366169799092677E-3</v>
      </c>
      <c r="AJ9" s="17">
        <f t="shared" si="12"/>
        <v>-94</v>
      </c>
      <c r="AK9" s="23">
        <f t="shared" si="13"/>
        <v>-0.30225080385852088</v>
      </c>
      <c r="AL9" s="3"/>
      <c r="AM9" s="3"/>
    </row>
    <row r="10" spans="1:39" ht="15.75" customHeight="1" x14ac:dyDescent="0.25">
      <c r="A10" s="31" t="s">
        <v>10</v>
      </c>
      <c r="B10" s="38">
        <v>493</v>
      </c>
      <c r="C10" s="14">
        <f>B10/B14</f>
        <v>2.9284229284229284E-2</v>
      </c>
      <c r="D10" s="40">
        <v>482</v>
      </c>
      <c r="E10" s="14">
        <f>D10/D14</f>
        <v>3.4367201426024958E-2</v>
      </c>
      <c r="F10" s="17">
        <f t="shared" si="0"/>
        <v>-11</v>
      </c>
      <c r="G10" s="14">
        <f t="shared" si="1"/>
        <v>-2.231237322515213E-2</v>
      </c>
      <c r="H10" s="38">
        <v>405</v>
      </c>
      <c r="I10" s="14">
        <f>H10/H14</f>
        <v>4.004350405378683E-2</v>
      </c>
      <c r="J10" s="40">
        <v>372</v>
      </c>
      <c r="K10" s="14">
        <f>J10/J14</f>
        <v>3.9199157007376188E-2</v>
      </c>
      <c r="L10" s="17">
        <f t="shared" si="2"/>
        <v>-33</v>
      </c>
      <c r="M10" s="14">
        <f t="shared" si="3"/>
        <v>-8.1481481481481488E-2</v>
      </c>
      <c r="N10" s="38">
        <v>187</v>
      </c>
      <c r="O10" s="14">
        <f>N10/N14</f>
        <v>3.3730158730158728E-2</v>
      </c>
      <c r="P10" s="40">
        <v>209</v>
      </c>
      <c r="Q10" s="14">
        <f>P10/P14</f>
        <v>3.7475345167652857E-2</v>
      </c>
      <c r="R10" s="17">
        <f t="shared" si="4"/>
        <v>22</v>
      </c>
      <c r="S10" s="14">
        <f t="shared" si="5"/>
        <v>0.11764705882352941</v>
      </c>
      <c r="T10" s="38">
        <v>431</v>
      </c>
      <c r="U10" s="14">
        <f>T10/T14</f>
        <v>3.1302200595540709E-2</v>
      </c>
      <c r="V10" s="40">
        <v>484</v>
      </c>
      <c r="W10" s="14">
        <f>V10/V14</f>
        <v>3.9288903320074682E-2</v>
      </c>
      <c r="X10" s="17">
        <f t="shared" si="6"/>
        <v>53</v>
      </c>
      <c r="Y10" s="14">
        <f t="shared" si="7"/>
        <v>0.12296983758700696</v>
      </c>
      <c r="Z10" s="38">
        <v>241</v>
      </c>
      <c r="AA10" s="14">
        <f>Z10/Z14</f>
        <v>3.7019969278033797E-2</v>
      </c>
      <c r="AB10" s="40">
        <v>271</v>
      </c>
      <c r="AC10" s="14">
        <f>AB10/AB14</f>
        <v>4.2198691996262847E-2</v>
      </c>
      <c r="AD10" s="17">
        <f t="shared" si="8"/>
        <v>30</v>
      </c>
      <c r="AE10" s="14">
        <f t="shared" si="9"/>
        <v>0.12448132780082988</v>
      </c>
      <c r="AF10" s="17">
        <f t="shared" si="10"/>
        <v>1757</v>
      </c>
      <c r="AG10" s="14">
        <f>AF10/AF14</f>
        <v>3.3294171151368152E-2</v>
      </c>
      <c r="AH10" s="17">
        <f t="shared" si="11"/>
        <v>1818</v>
      </c>
      <c r="AI10" s="22">
        <f>AH10/AH14</f>
        <v>3.8007233499885017E-2</v>
      </c>
      <c r="AJ10" s="17">
        <f t="shared" si="12"/>
        <v>61</v>
      </c>
      <c r="AK10" s="23">
        <f t="shared" si="13"/>
        <v>3.4718269778030733E-2</v>
      </c>
      <c r="AL10" s="3"/>
      <c r="AM10" s="3"/>
    </row>
    <row r="11" spans="1:39" ht="52.5" customHeight="1" x14ac:dyDescent="0.25">
      <c r="A11" s="31" t="s">
        <v>11</v>
      </c>
      <c r="B11" s="38">
        <v>7</v>
      </c>
      <c r="C11" s="14">
        <f>B11/B14</f>
        <v>4.1580041580041582E-4</v>
      </c>
      <c r="D11" s="40">
        <v>17</v>
      </c>
      <c r="E11" s="14">
        <f>D11/D14</f>
        <v>1.2121212121212121E-3</v>
      </c>
      <c r="F11" s="17">
        <f t="shared" si="0"/>
        <v>10</v>
      </c>
      <c r="G11" s="14">
        <f t="shared" si="1"/>
        <v>1.4285714285714286</v>
      </c>
      <c r="H11" s="38">
        <v>26</v>
      </c>
      <c r="I11" s="14">
        <f>H11/H14</f>
        <v>2.5706940874035988E-3</v>
      </c>
      <c r="J11" s="40">
        <v>38</v>
      </c>
      <c r="K11" s="14">
        <f>J11/J14</f>
        <v>4.0042149631190731E-3</v>
      </c>
      <c r="L11" s="17">
        <f t="shared" si="2"/>
        <v>12</v>
      </c>
      <c r="M11" s="14">
        <f t="shared" si="3"/>
        <v>0.46153846153846156</v>
      </c>
      <c r="N11" s="38">
        <v>2</v>
      </c>
      <c r="O11" s="14">
        <f>N11/N14</f>
        <v>3.6075036075036075E-4</v>
      </c>
      <c r="P11" s="40">
        <v>7</v>
      </c>
      <c r="Q11" s="14">
        <f>P11/P14</f>
        <v>1.2551551013089475E-3</v>
      </c>
      <c r="R11" s="17">
        <f t="shared" si="4"/>
        <v>5</v>
      </c>
      <c r="S11" s="14">
        <f t="shared" si="5"/>
        <v>2.5</v>
      </c>
      <c r="T11" s="38">
        <v>33</v>
      </c>
      <c r="U11" s="14">
        <f>T11/T14</f>
        <v>2.3966882126516087E-3</v>
      </c>
      <c r="V11" s="40">
        <v>104</v>
      </c>
      <c r="W11" s="14">
        <f>V11/V14</f>
        <v>8.4422436886110886E-3</v>
      </c>
      <c r="X11" s="17">
        <f t="shared" si="6"/>
        <v>71</v>
      </c>
      <c r="Y11" s="14">
        <f t="shared" si="7"/>
        <v>2.1515151515151514</v>
      </c>
      <c r="Z11" s="38">
        <v>31</v>
      </c>
      <c r="AA11" s="14">
        <f>Z11/Z14</f>
        <v>4.7619047619047623E-3</v>
      </c>
      <c r="AB11" s="40">
        <v>174</v>
      </c>
      <c r="AC11" s="14">
        <f>AB11/AB14</f>
        <v>2.7094363126751789E-2</v>
      </c>
      <c r="AD11" s="17">
        <f t="shared" si="8"/>
        <v>143</v>
      </c>
      <c r="AE11" s="14">
        <f t="shared" si="9"/>
        <v>4.612903225806452</v>
      </c>
      <c r="AF11" s="17">
        <f t="shared" si="10"/>
        <v>99</v>
      </c>
      <c r="AG11" s="14">
        <f>AF11/AF14</f>
        <v>1.875994845751535E-3</v>
      </c>
      <c r="AH11" s="17">
        <f t="shared" si="11"/>
        <v>340</v>
      </c>
      <c r="AI11" s="22">
        <f>AH11/AH14</f>
        <v>7.1080634708255803E-3</v>
      </c>
      <c r="AJ11" s="17">
        <f t="shared" si="12"/>
        <v>241</v>
      </c>
      <c r="AK11" s="23">
        <f t="shared" si="13"/>
        <v>2.4343434343434343</v>
      </c>
      <c r="AL11" s="3"/>
      <c r="AM11" s="3"/>
    </row>
    <row r="12" spans="1:39" ht="46.5" customHeight="1" x14ac:dyDescent="0.25">
      <c r="A12" s="31" t="s">
        <v>12</v>
      </c>
      <c r="B12" s="38">
        <v>28</v>
      </c>
      <c r="C12" s="14">
        <f>B12/B14</f>
        <v>1.6632016632016633E-3</v>
      </c>
      <c r="D12" s="40">
        <v>25</v>
      </c>
      <c r="E12" s="14">
        <f>D12/D14</f>
        <v>1.7825311942959001E-3</v>
      </c>
      <c r="F12" s="17">
        <f t="shared" si="0"/>
        <v>-3</v>
      </c>
      <c r="G12" s="14">
        <f t="shared" si="1"/>
        <v>-0.10714285714285714</v>
      </c>
      <c r="H12" s="38">
        <v>15</v>
      </c>
      <c r="I12" s="14">
        <f>H12/H14</f>
        <v>1.4830927427328456E-3</v>
      </c>
      <c r="J12" s="40">
        <v>23</v>
      </c>
      <c r="K12" s="14">
        <f>J12/J14</f>
        <v>2.4236037934668073E-3</v>
      </c>
      <c r="L12" s="17">
        <f t="shared" si="2"/>
        <v>8</v>
      </c>
      <c r="M12" s="14">
        <f t="shared" si="3"/>
        <v>0.53333333333333333</v>
      </c>
      <c r="N12" s="38">
        <v>1</v>
      </c>
      <c r="O12" s="14">
        <f>N12/N14</f>
        <v>1.8037518037518038E-4</v>
      </c>
      <c r="P12" s="40">
        <v>4</v>
      </c>
      <c r="Q12" s="14">
        <f>P12/P14</f>
        <v>7.1723148646225571E-4</v>
      </c>
      <c r="R12" s="17">
        <f t="shared" si="4"/>
        <v>3</v>
      </c>
      <c r="S12" s="14">
        <f t="shared" si="5"/>
        <v>3</v>
      </c>
      <c r="T12" s="38">
        <v>66</v>
      </c>
      <c r="U12" s="14">
        <f>T12/T14</f>
        <v>4.7933764253032174E-3</v>
      </c>
      <c r="V12" s="40">
        <v>68</v>
      </c>
      <c r="W12" s="14">
        <f>V12/V14</f>
        <v>5.5199285656303268E-3</v>
      </c>
      <c r="X12" s="17">
        <f t="shared" si="6"/>
        <v>2</v>
      </c>
      <c r="Y12" s="14">
        <f t="shared" si="7"/>
        <v>3.0303030303030304E-2</v>
      </c>
      <c r="Z12" s="38">
        <v>10</v>
      </c>
      <c r="AA12" s="14">
        <f>Z12/Z14</f>
        <v>1.5360983102918587E-3</v>
      </c>
      <c r="AB12" s="40">
        <v>14</v>
      </c>
      <c r="AC12" s="14">
        <f>AB12/AB14</f>
        <v>2.1800062285892243E-3</v>
      </c>
      <c r="AD12" s="17">
        <f t="shared" si="8"/>
        <v>4</v>
      </c>
      <c r="AE12" s="14">
        <f t="shared" si="9"/>
        <v>0.4</v>
      </c>
      <c r="AF12" s="17">
        <f t="shared" si="10"/>
        <v>120</v>
      </c>
      <c r="AG12" s="14">
        <f>AF12/AF14</f>
        <v>2.2739331463654967E-3</v>
      </c>
      <c r="AH12" s="17">
        <f t="shared" si="11"/>
        <v>134</v>
      </c>
      <c r="AI12" s="22">
        <f>AH12/AH14</f>
        <v>2.8014132502665523E-3</v>
      </c>
      <c r="AJ12" s="17">
        <f t="shared" si="12"/>
        <v>14</v>
      </c>
      <c r="AK12" s="23">
        <f t="shared" si="13"/>
        <v>0.11666666666666667</v>
      </c>
      <c r="AL12" s="3"/>
      <c r="AM12" s="3"/>
    </row>
    <row r="13" spans="1:39" ht="30.75" customHeight="1" thickBot="1" x14ac:dyDescent="0.3">
      <c r="A13" s="31" t="s">
        <v>15</v>
      </c>
      <c r="B13" s="38"/>
      <c r="C13" s="35">
        <f>B13/B14</f>
        <v>0</v>
      </c>
      <c r="D13" s="36">
        <v>0</v>
      </c>
      <c r="E13" s="35">
        <f>D13/D14</f>
        <v>0</v>
      </c>
      <c r="F13" s="37">
        <f t="shared" si="0"/>
        <v>0</v>
      </c>
      <c r="G13" s="35" t="e">
        <f t="shared" si="1"/>
        <v>#DIV/0!</v>
      </c>
      <c r="H13" s="38"/>
      <c r="I13" s="35">
        <f>H13/H14</f>
        <v>0</v>
      </c>
      <c r="J13" s="20">
        <v>0</v>
      </c>
      <c r="K13" s="35">
        <f>J13/J14</f>
        <v>0</v>
      </c>
      <c r="L13" s="37">
        <f t="shared" si="2"/>
        <v>0</v>
      </c>
      <c r="M13" s="35" t="e">
        <f t="shared" si="3"/>
        <v>#DIV/0!</v>
      </c>
      <c r="N13" s="38"/>
      <c r="O13" s="35">
        <f>N13/N14</f>
        <v>0</v>
      </c>
      <c r="P13" s="20">
        <v>0</v>
      </c>
      <c r="Q13" s="35">
        <f>P13/P14</f>
        <v>0</v>
      </c>
      <c r="R13" s="37">
        <f t="shared" si="4"/>
        <v>0</v>
      </c>
      <c r="S13" s="35" t="e">
        <f t="shared" si="5"/>
        <v>#DIV/0!</v>
      </c>
      <c r="T13" s="38"/>
      <c r="U13" s="35">
        <f>T13/T14</f>
        <v>0</v>
      </c>
      <c r="V13" s="20">
        <v>0</v>
      </c>
      <c r="W13" s="35">
        <f>V13/V14</f>
        <v>0</v>
      </c>
      <c r="X13" s="37">
        <f t="shared" si="6"/>
        <v>0</v>
      </c>
      <c r="Y13" s="35" t="e">
        <f t="shared" si="7"/>
        <v>#DIV/0!</v>
      </c>
      <c r="Z13" s="38"/>
      <c r="AA13" s="35">
        <f>Z13/Z14</f>
        <v>0</v>
      </c>
      <c r="AB13" s="20">
        <v>0</v>
      </c>
      <c r="AC13" s="35">
        <f>AB13/AB14</f>
        <v>0</v>
      </c>
      <c r="AD13" s="37">
        <f t="shared" si="8"/>
        <v>0</v>
      </c>
      <c r="AE13" s="35" t="e">
        <f t="shared" si="9"/>
        <v>#DIV/0!</v>
      </c>
      <c r="AF13" s="17">
        <f t="shared" si="10"/>
        <v>0</v>
      </c>
      <c r="AG13" s="14">
        <f>AF13/AF14</f>
        <v>0</v>
      </c>
      <c r="AH13" s="37">
        <f t="shared" si="11"/>
        <v>0</v>
      </c>
      <c r="AI13" s="22">
        <f>AH13/AH14</f>
        <v>0</v>
      </c>
      <c r="AJ13" s="37">
        <f t="shared" si="12"/>
        <v>0</v>
      </c>
      <c r="AK13" s="26" t="e">
        <f t="shared" si="13"/>
        <v>#DIV/0!</v>
      </c>
      <c r="AL13" s="3"/>
      <c r="AM13" s="3"/>
    </row>
    <row r="14" spans="1:39" ht="15.75" thickBot="1" x14ac:dyDescent="0.3">
      <c r="A14" s="29" t="s">
        <v>5</v>
      </c>
      <c r="B14" s="13">
        <f>SUM(B5:B7,B9:B13)</f>
        <v>16835</v>
      </c>
      <c r="C14" s="21">
        <f>B14/B14</f>
        <v>1</v>
      </c>
      <c r="D14" s="13">
        <f>SUM(D5:D7,D9:D13)</f>
        <v>14025</v>
      </c>
      <c r="E14" s="28">
        <f>D14/D14</f>
        <v>1</v>
      </c>
      <c r="F14" s="30">
        <f t="shared" si="0"/>
        <v>-2810</v>
      </c>
      <c r="G14" s="21">
        <f t="shared" si="1"/>
        <v>-0.16691416691416691</v>
      </c>
      <c r="H14" s="13">
        <f>SUM(H5:H7,H9:H13)</f>
        <v>10114</v>
      </c>
      <c r="I14" s="21">
        <f>H14/H14</f>
        <v>1</v>
      </c>
      <c r="J14" s="13">
        <f>SUM(J5:J7,J9:J13)</f>
        <v>9490</v>
      </c>
      <c r="K14" s="28">
        <f>J14/J14</f>
        <v>1</v>
      </c>
      <c r="L14" s="30">
        <f t="shared" si="2"/>
        <v>-624</v>
      </c>
      <c r="M14" s="21">
        <f t="shared" si="3"/>
        <v>-6.1696658097686374E-2</v>
      </c>
      <c r="N14" s="13">
        <f>SUM(N5:N7,N9:N13)</f>
        <v>5544</v>
      </c>
      <c r="O14" s="16">
        <f>N14/N14</f>
        <v>1</v>
      </c>
      <c r="P14" s="13">
        <f>SUM(P5:P7,P9:P13)</f>
        <v>5577</v>
      </c>
      <c r="Q14" s="28">
        <f>P14/P14</f>
        <v>1</v>
      </c>
      <c r="R14" s="30">
        <f t="shared" si="4"/>
        <v>33</v>
      </c>
      <c r="S14" s="21">
        <f t="shared" si="5"/>
        <v>5.9523809523809521E-3</v>
      </c>
      <c r="T14" s="13">
        <f>SUM(T5:T7,T9:T13)</f>
        <v>13769</v>
      </c>
      <c r="U14" s="21">
        <f>T14/T14</f>
        <v>1</v>
      </c>
      <c r="V14" s="13">
        <f>SUM(V9:V13,V5:V7)</f>
        <v>12319</v>
      </c>
      <c r="W14" s="28">
        <f>V14/V14</f>
        <v>1</v>
      </c>
      <c r="X14" s="30">
        <f t="shared" si="6"/>
        <v>-1450</v>
      </c>
      <c r="Y14" s="21">
        <f t="shared" si="7"/>
        <v>-0.10530902752560099</v>
      </c>
      <c r="Z14" s="13">
        <f>SUM(Z5:Z7,Z9:Z13)</f>
        <v>6510</v>
      </c>
      <c r="AA14" s="21">
        <f>Z14/Z14</f>
        <v>1</v>
      </c>
      <c r="AB14" s="13">
        <f>SUM(AB9:AB13,AB5:AB7)</f>
        <v>6422</v>
      </c>
      <c r="AC14" s="28">
        <f>AB14/AB14</f>
        <v>1</v>
      </c>
      <c r="AD14" s="30">
        <f t="shared" si="8"/>
        <v>-88</v>
      </c>
      <c r="AE14" s="21">
        <f t="shared" si="9"/>
        <v>-1.3517665130568356E-2</v>
      </c>
      <c r="AF14" s="19">
        <f>SUM(AF5:AF7,AF9:AF13)</f>
        <v>52772</v>
      </c>
      <c r="AG14" s="16">
        <f>AF14/AF14</f>
        <v>1</v>
      </c>
      <c r="AH14" s="13">
        <f>SUM(AB14,V14,P14,J14,D14)</f>
        <v>47833</v>
      </c>
      <c r="AI14" s="21">
        <f>AH14/AH14</f>
        <v>1</v>
      </c>
      <c r="AJ14" s="19">
        <f t="shared" si="12"/>
        <v>-4939</v>
      </c>
      <c r="AK14" s="25">
        <f t="shared" si="13"/>
        <v>-9.3591298415826571E-2</v>
      </c>
      <c r="AL14" s="3"/>
      <c r="AM14" s="3"/>
    </row>
    <row r="15" spans="1:39" ht="21.75" customHeight="1" x14ac:dyDescent="0.25">
      <c r="A15" s="50" t="s">
        <v>18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3"/>
      <c r="M15" s="3"/>
      <c r="O15" s="3"/>
      <c r="P15" s="3"/>
      <c r="Q15" s="3"/>
      <c r="R15" s="3"/>
      <c r="S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8"/>
      <c r="AJ15" s="3"/>
      <c r="AK15" s="3"/>
    </row>
    <row r="16" spans="1:39" x14ac:dyDescent="0.25">
      <c r="A16" s="9" t="s">
        <v>19</v>
      </c>
      <c r="C16" s="3"/>
      <c r="D16" s="3"/>
      <c r="E16" s="3"/>
      <c r="F16" s="3"/>
      <c r="G16" s="3"/>
      <c r="H16"/>
      <c r="I16" s="3"/>
      <c r="J16" s="10"/>
      <c r="K16" s="3"/>
      <c r="L16" s="3"/>
      <c r="M16" s="3"/>
      <c r="N16" s="3"/>
      <c r="O16" s="3"/>
      <c r="P16" s="1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25">
      <c r="A17" s="3"/>
      <c r="C17" s="3"/>
      <c r="D17" s="3"/>
      <c r="E17" s="3"/>
      <c r="F17" s="3"/>
      <c r="H17"/>
      <c r="I17" s="3"/>
      <c r="J17" s="12" t="s">
        <v>14</v>
      </c>
      <c r="K17" s="3"/>
      <c r="M17" s="3"/>
      <c r="N17" s="3"/>
      <c r="O17" s="3"/>
      <c r="P17" s="1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20" spans="1:27" x14ac:dyDescent="0.25">
      <c r="B20"/>
      <c r="H20"/>
      <c r="N20"/>
      <c r="T20"/>
    </row>
    <row r="21" spans="1:27" x14ac:dyDescent="0.25">
      <c r="B21"/>
      <c r="H21"/>
      <c r="N21"/>
      <c r="T21"/>
    </row>
    <row r="22" spans="1:27" x14ac:dyDescent="0.25">
      <c r="B22"/>
      <c r="H22"/>
      <c r="N22"/>
      <c r="T22"/>
    </row>
    <row r="23" spans="1:27" x14ac:dyDescent="0.25">
      <c r="B23"/>
      <c r="H23"/>
      <c r="N23"/>
      <c r="T23"/>
    </row>
    <row r="24" spans="1:27" x14ac:dyDescent="0.25">
      <c r="B24"/>
      <c r="H24"/>
      <c r="N24"/>
      <c r="T24"/>
    </row>
    <row r="25" spans="1:27" x14ac:dyDescent="0.25">
      <c r="B25"/>
      <c r="H25"/>
      <c r="N25"/>
      <c r="T25"/>
    </row>
    <row r="26" spans="1:27" x14ac:dyDescent="0.25">
      <c r="B26"/>
      <c r="H26"/>
      <c r="N26"/>
      <c r="T26"/>
    </row>
    <row r="27" spans="1:27" x14ac:dyDescent="0.25">
      <c r="B27"/>
      <c r="H27"/>
      <c r="N27"/>
      <c r="T27"/>
    </row>
    <row r="28" spans="1:27" x14ac:dyDescent="0.25">
      <c r="B28"/>
      <c r="H28"/>
      <c r="N28"/>
      <c r="T28"/>
    </row>
    <row r="29" spans="1:27" x14ac:dyDescent="0.25">
      <c r="B29"/>
      <c r="H29"/>
      <c r="N29"/>
      <c r="T29"/>
    </row>
    <row r="30" spans="1:27" x14ac:dyDescent="0.25">
      <c r="B30"/>
      <c r="H30"/>
      <c r="N30"/>
      <c r="T30"/>
    </row>
    <row r="31" spans="1:27" x14ac:dyDescent="0.25">
      <c r="B31"/>
      <c r="H31"/>
      <c r="N31"/>
      <c r="T31"/>
    </row>
    <row r="32" spans="1:27" x14ac:dyDescent="0.25">
      <c r="B32"/>
      <c r="H32"/>
      <c r="N32"/>
      <c r="T32"/>
    </row>
    <row r="33" spans="2:20" x14ac:dyDescent="0.25">
      <c r="B33"/>
      <c r="H33"/>
      <c r="N33"/>
      <c r="T33"/>
    </row>
    <row r="34" spans="2:20" x14ac:dyDescent="0.25">
      <c r="B34"/>
      <c r="H34"/>
      <c r="N34"/>
      <c r="T34"/>
    </row>
    <row r="35" spans="2:20" x14ac:dyDescent="0.25">
      <c r="B35"/>
      <c r="H35"/>
      <c r="N35"/>
      <c r="T35"/>
    </row>
  </sheetData>
  <mergeCells count="25">
    <mergeCell ref="AF3:AK3"/>
    <mergeCell ref="AF4:AG4"/>
    <mergeCell ref="AH4:AI4"/>
    <mergeCell ref="AJ4:AK4"/>
    <mergeCell ref="T3:Y3"/>
    <mergeCell ref="X4:Y4"/>
    <mergeCell ref="AD4:AE4"/>
    <mergeCell ref="Z3:AE3"/>
    <mergeCell ref="Z4:AA4"/>
    <mergeCell ref="AB4:AC4"/>
    <mergeCell ref="A15:K15"/>
    <mergeCell ref="V4:W4"/>
    <mergeCell ref="T4:U4"/>
    <mergeCell ref="L4:M4"/>
    <mergeCell ref="D4:E4"/>
    <mergeCell ref="N4:O4"/>
    <mergeCell ref="P4:Q4"/>
    <mergeCell ref="R4:S4"/>
    <mergeCell ref="J4:K4"/>
    <mergeCell ref="N3:S3"/>
    <mergeCell ref="B3:G3"/>
    <mergeCell ref="H3:M3"/>
    <mergeCell ref="H4:I4"/>
    <mergeCell ref="B4:C4"/>
    <mergeCell ref="F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2015-04-23T08:11:04Z</cp:lastPrinted>
  <dcterms:created xsi:type="dcterms:W3CDTF">2011-02-02T11:32:10Z</dcterms:created>
  <dcterms:modified xsi:type="dcterms:W3CDTF">2015-04-23T08:11:08Z</dcterms:modified>
</cp:coreProperties>
</file>